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6-2024 OPJAK\1 výzva\"/>
    </mc:Choice>
  </mc:AlternateContent>
  <xr:revisionPtr revIDLastSave="0" documentId="13_ncr:1_{D47873FD-C2A9-4166-A1C8-834E7E7F16C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S8" i="1"/>
  <c r="T8" i="1"/>
  <c r="S9" i="1"/>
  <c r="T9" i="1"/>
  <c r="S10" i="1"/>
  <c r="T10" i="1"/>
  <c r="S7" i="1"/>
  <c r="R13" i="1" s="1"/>
  <c r="P7" i="1"/>
  <c r="Q13" i="1" l="1"/>
  <c r="T7" i="1"/>
</calcChain>
</file>

<file path=xl/sharedStrings.xml><?xml version="1.0" encoding="utf-8"?>
<sst xmlns="http://schemas.openxmlformats.org/spreadsheetml/2006/main" count="58" uniqueCount="50">
  <si>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</si>
  <si>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</si>
  <si>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</si>
  <si>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</si>
  <si>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</si>
  <si>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</si>
  <si>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</si>
  <si>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</si>
  <si>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</si>
  <si>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</si>
  <si>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</si>
  <si>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</si>
  <si>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</si>
  <si>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38650000-6 - Fotografické vybavení</t>
  </si>
  <si>
    <t>38651000-3 - Fotografické přístroje</t>
  </si>
  <si>
    <t>38651100-4 - Objektivy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</si>
  <si>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</si>
  <si>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</si>
  <si>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</si>
  <si>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</si>
  <si>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</si>
  <si>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</si>
  <si>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</si>
  <si>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</si>
  <si>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</si>
  <si>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</si>
  <si>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</si>
  <si>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</si>
  <si>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</si>
  <si>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</si>
  <si>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</si>
  <si>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</si>
  <si>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</si>
  <si>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</si>
  <si>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Příloha č. 2 Kupní smlouvy - Technická specifikace
Audiovizuální technika (II.) 056 - 2025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</si>
  <si>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</si>
  <si>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</si>
  <si>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</si>
  <si>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Sabina Mattová, Ph.D.,
Tel.: 702 020 897,
37763 5103</t>
  </si>
  <si>
    <t>Sedláčkova 15, 
301 00 Plzeň, 
Fakulta filozofická - Katedra archeologie,
4. NP - místnost SP 401</t>
  </si>
  <si>
    <t>Název projektu: Zdivočelá země: archeologický a transdisciplinární výzkum resilienčních strategií ve 20. století
Číslo projektu: CZ.02.01.01/00/23_025/0008705
(OP JAK)</t>
  </si>
  <si>
    <t xml:space="preserve">Fotoaparát s objektivem </t>
  </si>
  <si>
    <r>
      <t xml:space="preserve">Požadovaný typ zařízení: Digitální bezzrcadlový fotoaparát (Full Frame).
</t>
    </r>
    <r>
      <rPr>
        <b/>
        <sz val="11"/>
        <color theme="1"/>
        <rFont val="Calibri"/>
        <family val="2"/>
        <charset val="238"/>
        <scheme val="minor"/>
      </rPr>
      <t xml:space="preserve">
Technické požadavky: </t>
    </r>
    <r>
      <rPr>
        <sz val="11"/>
        <color theme="1"/>
        <rFont val="Calibri"/>
        <family val="2"/>
        <charset val="238"/>
        <scheme val="minor"/>
      </rPr>
      <t xml:space="preserve">
- Typ snímače: CMOS, velikost Full Frame (35,9 × 23,9 mm)
- Rozlišení snímače: min. 24 Mpx (např. 24,2 Mpx)
- Bajonet objektivu: kompatabilita s bajonetem objektivů RF
- Součástí dodávky: objektiv RF 24-50 mm f/4.5–6.3 IS STM
- Stabilizace obrazu: optická stabilizace (OIS)
- Maximální rychlost sériového snímání: min. 40 snímků za sekundu (elektronická závěrka)
- Hledáček: elektronický hledáček s min. 2,3 milionu bodů
- Displej: otočný a výklopný, dotykový displej
- Videozáznam: 4K rozlišení při 60 fps (4K/60p)
- Formát fotografií: JPEG, RAW
- Kompatibilita s paměťovými kartami: SD / SDHC / SDXC (UHS-II)
- Komunikační rozhraní: Wi-Fi a Bluetooth
- Hmotnost těla fotoaparátu (bez objektivu): do 500 g
</t>
    </r>
    <r>
      <rPr>
        <b/>
        <sz val="11"/>
        <color theme="1"/>
        <rFont val="Calibri"/>
        <family val="2"/>
        <charset val="238"/>
        <scheme val="minor"/>
      </rPr>
      <t xml:space="preserve">Další požadavky: </t>
    </r>
    <r>
      <rPr>
        <sz val="11"/>
        <color theme="1"/>
        <rFont val="Calibri"/>
        <family val="2"/>
        <charset val="238"/>
        <scheme val="minor"/>
      </rPr>
      <t xml:space="preserve">
- Servisní zázemí: zajištěné v ČR/EU
- Dodání včetně příslušenství: nabíječka, baterie, krytka, popruh
- Záruka: minimálně 24 měsíců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</si>
  <si>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Objektiv 100-500 mm f/4,5-7,1, RF, full frame, optická stabilizace obrazu, utěsnění proti prachu a vlivům počasí.  
</t>
    </r>
    <r>
      <rPr>
        <b/>
        <sz val="11"/>
        <color theme="1"/>
        <rFont val="Calibri"/>
        <family val="2"/>
        <charset val="238"/>
        <scheme val="minor"/>
      </rPr>
      <t>Objektiv musí být kompatibilní s fotoaparátem v pol. č. 1.</t>
    </r>
  </si>
  <si>
    <r>
      <t xml:space="preserve">Objektiv 15-35 mm f/2,8 – bajonet RF, full frame, optická stabilizace, utěsnění proti prachu a vlhkosti. 
</t>
    </r>
    <r>
      <rPr>
        <b/>
        <sz val="11"/>
        <color theme="1"/>
        <rFont val="Calibri"/>
        <family val="2"/>
        <charset val="238"/>
        <scheme val="minor"/>
      </rPr>
      <t>Objektiv musí být kompatibilní s fotoaparátem v pol. č. 1.</t>
    </r>
  </si>
  <si>
    <t xml:space="preserve">Fotobox </t>
  </si>
  <si>
    <t>Fotobox s LED diodami o min. rozměrech 60 x 60 x 60 cm.</t>
  </si>
  <si>
    <t>Samostatné inv.č. F2</t>
  </si>
  <si>
    <t>Zoomovací teleobjektiv</t>
  </si>
  <si>
    <t>Širokoúhlý objektiv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</si>
</sst>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114">
    <xf numFmtId="0" fontId="0" fillId="0" borderId="0" xfId="0"/>
    <xf numFmtId="0" fontId="15" fillId="4" borderId="9" xfId="0" applyFont="1" applyFill="1" applyBorder="1" applyAlignment="1" applyProtection="1">
      <alignment horizontal="lef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1" xfId="0" applyFont="1" applyFill="1" applyBorder="1" applyAlignment="1" applyProtection="1">
      <alignment horizontal="lef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0" fontId="15" fillId="4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 vertical="center" wrapText="1" indent="1"/>
    </xf>
    <xf numFmtId="0" fontId="15" fillId="4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15" fillId="4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3"/>
  <sheetViews>
    <sheetView tabSelected="1" zoomScale="86" zoomScaleNormal="86" workbookViewId="0">
      <selection activeCell="H27" sqref="H2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8.140625" style="10" customWidth="1"/>
    <col min="4" max="4" width="11.42578125" style="112" customWidth="1"/>
    <col min="5" max="5" width="9" style="9" bestFit="1" customWidth="1"/>
    <col min="6" max="6" width="129.28515625" style="10" customWidth="1"/>
    <col min="7" max="7" width="36.42578125" style="10" customWidth="1"/>
    <col min="8" max="8" width="27.7109375" style="10" customWidth="1"/>
    <col min="9" max="9" width="23.140625" style="10" customWidth="1"/>
    <col min="10" max="10" width="14.42578125" style="10" bestFit="1" customWidth="1"/>
    <col min="11" max="11" width="55" style="11" customWidth="1"/>
    <col min="12" max="12" width="28.5703125" style="11" customWidth="1"/>
    <col min="13" max="13" width="28.85546875" style="11" customWidth="1"/>
    <col min="14" max="14" width="40.5703125" style="10" customWidth="1"/>
    <col min="15" max="15" width="27.5703125" style="10" customWidth="1"/>
    <col min="16" max="16" width="17.710937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17.85546875" style="11" customWidth="1"/>
    <col min="21" max="21" width="14" style="11" hidden="1" customWidth="1"/>
    <col min="22" max="22" width="41.5703125" style="12" customWidth="1"/>
    <col min="23" max="16384" width="9.140625" style="11"/>
  </cols>
  <sheetData>
    <row r="1" spans="2:22" ht="43.5" customHeight="1" x14ac:dyDescent="0.25">
      <c r="B1" s="7" t="s">
        <v>34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19</v>
      </c>
      <c r="D6" s="35" t="s">
        <v>4</v>
      </c>
      <c r="E6" s="35" t="s">
        <v>17</v>
      </c>
      <c r="F6" s="35" t="s">
        <v>18</v>
      </c>
      <c r="G6" s="36" t="s">
        <v>5</v>
      </c>
      <c r="H6" s="37" t="s">
        <v>32</v>
      </c>
      <c r="I6" s="35" t="s">
        <v>20</v>
      </c>
      <c r="J6" s="35" t="s">
        <v>21</v>
      </c>
      <c r="K6" s="35" t="s">
        <v>37</v>
      </c>
      <c r="L6" s="35" t="s">
        <v>22</v>
      </c>
      <c r="M6" s="38" t="s">
        <v>23</v>
      </c>
      <c r="N6" s="35" t="s">
        <v>24</v>
      </c>
      <c r="O6" s="35" t="s">
        <v>27</v>
      </c>
      <c r="P6" s="35" t="s">
        <v>28</v>
      </c>
      <c r="Q6" s="35" t="s">
        <v>6</v>
      </c>
      <c r="R6" s="39" t="s">
        <v>7</v>
      </c>
      <c r="S6" s="38" t="s">
        <v>8</v>
      </c>
      <c r="T6" s="38" t="s">
        <v>9</v>
      </c>
      <c r="U6" s="35" t="s">
        <v>25</v>
      </c>
      <c r="V6" s="40" t="s">
        <v>26</v>
      </c>
    </row>
    <row r="7" spans="2:22" ht="365.25" customHeight="1" thickTop="1" x14ac:dyDescent="0.25">
      <c r="B7" s="41">
        <v>1</v>
      </c>
      <c r="C7" s="42" t="s">
        <v>41</v>
      </c>
      <c r="D7" s="43">
        <v>4</v>
      </c>
      <c r="E7" s="44" t="s">
        <v>30</v>
      </c>
      <c r="F7" s="45" t="s">
        <v>42</v>
      </c>
      <c r="G7" s="1"/>
      <c r="H7" s="46" t="s">
        <v>31</v>
      </c>
      <c r="I7" s="47" t="s">
        <v>35</v>
      </c>
      <c r="J7" s="48" t="s">
        <v>36</v>
      </c>
      <c r="K7" s="49" t="s">
        <v>40</v>
      </c>
      <c r="L7" s="50"/>
      <c r="M7" s="51" t="s">
        <v>38</v>
      </c>
      <c r="N7" s="51" t="s">
        <v>39</v>
      </c>
      <c r="O7" s="52" t="s">
        <v>33</v>
      </c>
      <c r="P7" s="53">
        <f>D7*Q7</f>
        <v>155336</v>
      </c>
      <c r="Q7" s="54">
        <v>38834</v>
      </c>
      <c r="R7" s="2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 t="s">
        <v>47</v>
      </c>
      <c r="V7" s="44" t="s">
        <v>14</v>
      </c>
    </row>
    <row r="8" spans="2:22" ht="55.5" customHeight="1" x14ac:dyDescent="0.25">
      <c r="B8" s="58">
        <v>2</v>
      </c>
      <c r="C8" s="59" t="s">
        <v>48</v>
      </c>
      <c r="D8" s="60">
        <v>1</v>
      </c>
      <c r="E8" s="61" t="s">
        <v>30</v>
      </c>
      <c r="F8" s="62" t="s">
        <v>43</v>
      </c>
      <c r="G8" s="3"/>
      <c r="H8" s="63"/>
      <c r="I8" s="64"/>
      <c r="J8" s="65"/>
      <c r="K8" s="66"/>
      <c r="L8" s="67"/>
      <c r="M8" s="68"/>
      <c r="N8" s="68"/>
      <c r="O8" s="69"/>
      <c r="P8" s="70">
        <f>D8*Q8</f>
        <v>57842</v>
      </c>
      <c r="Q8" s="71">
        <v>57842</v>
      </c>
      <c r="R8" s="4"/>
      <c r="S8" s="72">
        <f>D8*R8</f>
        <v>0</v>
      </c>
      <c r="T8" s="73" t="str">
        <f t="shared" ref="T8:T10" si="1">IF(ISNUMBER(R8), IF(R8&gt;Q8,"NEVYHOVUJE","VYHOVUJE")," ")</f>
        <v xml:space="preserve"> </v>
      </c>
      <c r="U8" s="74" t="s">
        <v>47</v>
      </c>
      <c r="V8" s="75" t="s">
        <v>15</v>
      </c>
    </row>
    <row r="9" spans="2:22" ht="55.5" customHeight="1" x14ac:dyDescent="0.25">
      <c r="B9" s="58">
        <v>3</v>
      </c>
      <c r="C9" s="59" t="s">
        <v>49</v>
      </c>
      <c r="D9" s="60">
        <v>2</v>
      </c>
      <c r="E9" s="61" t="s">
        <v>30</v>
      </c>
      <c r="F9" s="62" t="s">
        <v>44</v>
      </c>
      <c r="G9" s="3"/>
      <c r="H9" s="63"/>
      <c r="I9" s="64"/>
      <c r="J9" s="65"/>
      <c r="K9" s="66"/>
      <c r="L9" s="67"/>
      <c r="M9" s="68"/>
      <c r="N9" s="68"/>
      <c r="O9" s="69"/>
      <c r="P9" s="70">
        <f>D9*Q9</f>
        <v>105272</v>
      </c>
      <c r="Q9" s="71">
        <v>52636</v>
      </c>
      <c r="R9" s="4"/>
      <c r="S9" s="72">
        <f>D9*R9</f>
        <v>0</v>
      </c>
      <c r="T9" s="73" t="str">
        <f t="shared" si="1"/>
        <v xml:space="preserve"> </v>
      </c>
      <c r="U9" s="74" t="s">
        <v>47</v>
      </c>
      <c r="V9" s="76"/>
    </row>
    <row r="10" spans="2:22" ht="55.5" customHeight="1" thickBot="1" x14ac:dyDescent="0.3">
      <c r="B10" s="77">
        <v>4</v>
      </c>
      <c r="C10" s="78" t="s">
        <v>45</v>
      </c>
      <c r="D10" s="79">
        <v>2</v>
      </c>
      <c r="E10" s="80" t="s">
        <v>30</v>
      </c>
      <c r="F10" s="81" t="s">
        <v>46</v>
      </c>
      <c r="G10" s="5"/>
      <c r="H10" s="82"/>
      <c r="I10" s="83"/>
      <c r="J10" s="84"/>
      <c r="K10" s="85"/>
      <c r="L10" s="86"/>
      <c r="M10" s="87"/>
      <c r="N10" s="87"/>
      <c r="O10" s="88"/>
      <c r="P10" s="89">
        <f>D10*Q10</f>
        <v>6428</v>
      </c>
      <c r="Q10" s="90">
        <v>3214</v>
      </c>
      <c r="R10" s="6"/>
      <c r="S10" s="91">
        <f>D10*R10</f>
        <v>0</v>
      </c>
      <c r="T10" s="92" t="str">
        <f t="shared" si="1"/>
        <v xml:space="preserve"> </v>
      </c>
      <c r="U10" s="93" t="s">
        <v>47</v>
      </c>
      <c r="V10" s="80" t="s">
        <v>13</v>
      </c>
    </row>
    <row r="11" spans="2:22" ht="13.5" customHeight="1" thickTop="1" thickBot="1" x14ac:dyDescent="0.3">
      <c r="C11" s="11"/>
      <c r="D11" s="11"/>
      <c r="E11" s="11"/>
      <c r="F11" s="11"/>
      <c r="G11" s="11"/>
      <c r="H11" s="11"/>
      <c r="I11" s="11"/>
      <c r="J11" s="11"/>
      <c r="N11" s="11"/>
      <c r="O11" s="11"/>
      <c r="P11" s="11"/>
      <c r="S11" s="94"/>
    </row>
    <row r="12" spans="2:22" ht="60.75" customHeight="1" thickTop="1" thickBot="1" x14ac:dyDescent="0.3">
      <c r="B12" s="95" t="s">
        <v>10</v>
      </c>
      <c r="C12" s="96"/>
      <c r="D12" s="96"/>
      <c r="E12" s="96"/>
      <c r="F12" s="96"/>
      <c r="G12" s="96"/>
      <c r="H12" s="97"/>
      <c r="I12" s="98"/>
      <c r="J12" s="98"/>
      <c r="K12" s="98"/>
      <c r="L12" s="99"/>
      <c r="M12" s="16"/>
      <c r="N12" s="16"/>
      <c r="O12" s="100"/>
      <c r="P12" s="100"/>
      <c r="Q12" s="101" t="s">
        <v>11</v>
      </c>
      <c r="R12" s="102" t="s">
        <v>12</v>
      </c>
      <c r="S12" s="103"/>
      <c r="T12" s="104"/>
      <c r="U12" s="33"/>
      <c r="V12" s="105"/>
    </row>
    <row r="13" spans="2:22" ht="33" customHeight="1" thickTop="1" thickBot="1" x14ac:dyDescent="0.3">
      <c r="B13" s="106" t="s">
        <v>16</v>
      </c>
      <c r="C13" s="106"/>
      <c r="D13" s="106"/>
      <c r="E13" s="106"/>
      <c r="F13" s="106"/>
      <c r="G13" s="106"/>
      <c r="H13" s="106"/>
      <c r="I13" s="106"/>
      <c r="J13" s="106"/>
      <c r="L13" s="13"/>
      <c r="M13" s="13"/>
      <c r="N13" s="13"/>
      <c r="O13" s="107"/>
      <c r="P13" s="107"/>
      <c r="Q13" s="108">
        <f>SUM(P7:P10)</f>
        <v>324878</v>
      </c>
      <c r="R13" s="109">
        <f>SUM(S7:S10)</f>
        <v>0</v>
      </c>
      <c r="S13" s="110"/>
      <c r="T13" s="111"/>
    </row>
    <row r="14" spans="2:22" ht="14.25" customHeight="1" thickTop="1" x14ac:dyDescent="0.25"/>
    <row r="15" spans="2:22" ht="14.25" customHeight="1" x14ac:dyDescent="0.25"/>
    <row r="16" spans="2:22" ht="42" customHeight="1" x14ac:dyDescent="0.25">
      <c r="B16" s="113" t="s">
        <v>29</v>
      </c>
      <c r="C16" s="113"/>
      <c r="D16" s="113"/>
      <c r="E16" s="113"/>
      <c r="F16" s="113"/>
      <c r="G16" s="113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IIsxiVp3IhPuH53okFJnmjnxwGOqLd24y8fkuce73Aplrvx0Suc69uh3ueOUMYQlnZEwEuXISBREmhM2PgQdDg==" saltValue="9JJPOiBbVs52mr60BV/LdA==" spinCount="100000" sheet="1" objects="1" scenarios="1"/>
  <mergeCells count="15">
    <mergeCell ref="B1:D1"/>
    <mergeCell ref="B12:G12"/>
    <mergeCell ref="R12:T12"/>
    <mergeCell ref="B16:G16"/>
    <mergeCell ref="R13:T13"/>
    <mergeCell ref="B13:J13"/>
    <mergeCell ref="I7:I10"/>
    <mergeCell ref="J7:J10"/>
    <mergeCell ref="K7:K10"/>
    <mergeCell ref="V8:V9"/>
    <mergeCell ref="H7:H10"/>
    <mergeCell ref="O7:O10"/>
    <mergeCell ref="M7:M10"/>
    <mergeCell ref="N7:N10"/>
    <mergeCell ref="L7:L10"/>
  </mergeCells>
  <conditionalFormatting sqref="B7:B10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0">
    <cfRule type="containsBlanks" dxfId="9" priority="5">
      <formula>LEN(TRIM(D7))=0</formula>
    </cfRule>
  </conditionalFormatting>
  <conditionalFormatting sqref="G7:H7 G8:G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0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0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hyperlinks>
    <hyperlink ref="H6" location="AVT!B13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2025-06-04T07:30:15Z</cp:lastPrinted>
  <dcterms:created xsi:type="dcterms:W3CDTF">2014-03-05T12:43:32Z</dcterms:created>
  <dcterms:modified xsi:type="dcterms:W3CDTF">2025-07-29T06:17:21Z</dcterms:modified>
</cp:coreProperties>
</file>